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0128918\Downloads\"/>
    </mc:Choice>
  </mc:AlternateContent>
  <xr:revisionPtr revIDLastSave="0" documentId="8_{460009BD-6124-418C-9304-6AA7C7287A4D}" xr6:coauthVersionLast="47" xr6:coauthVersionMax="47" xr10:uidLastSave="{00000000-0000-0000-0000-000000000000}"/>
  <bookViews>
    <workbookView xWindow="-108" yWindow="-108" windowWidth="23256" windowHeight="12456" activeTab="2" xr2:uid="{D4B29230-E0CA-41CF-953A-F3A44F27F406}"/>
  </bookViews>
  <sheets>
    <sheet name="Clientes " sheetId="2" r:id="rId1"/>
    <sheet name="Materiales" sheetId="1" r:id="rId2"/>
    <sheet name="Presupuesto" sheetId="3" r:id="rId3"/>
  </sheets>
  <definedNames>
    <definedName name="Cantidad">Presupuesto!$A$7:$A$16</definedName>
    <definedName name="Clave_Producto">Presupuesto!$B$7:$B$16</definedName>
    <definedName name="ClaveCliente">Presupuesto!$B$1</definedName>
    <definedName name="Clientes">'Clientes '!$A$1:$C$21</definedName>
    <definedName name="Descripción">Presupuesto!$C$7:$C$16</definedName>
    <definedName name="Descuento">Presupuesto!$B$3</definedName>
    <definedName name="I.V.A.">Presupuesto!$E$18</definedName>
    <definedName name="Importe">Presupuesto!$E$7:$E$16</definedName>
    <definedName name="Materiales">Materiales!$A$1:$D$31</definedName>
    <definedName name="Nombre">Presupuesto!$B$2</definedName>
    <definedName name="Precio">Presupuesto!$D$7:$D$16</definedName>
    <definedName name="Subtotal">Presupuesto!$E$17</definedName>
    <definedName name="Total">Presupuesto!$E$19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 a="1"/>
  <c r="D7" i="3" s="1"/>
  <c r="E7" i="3" s="1" a="1"/>
  <c r="E7" i="3" s="1"/>
  <c r="E17" i="3" s="1"/>
  <c r="C7" i="3" a="1"/>
  <c r="C7" i="3" s="1"/>
  <c r="B2" i="3"/>
  <c r="B3" i="3"/>
  <c r="E18" i="3" l="1"/>
  <c r="E1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<sst xmlns="http://schemas.openxmlformats.org/spreadsheetml/2006/main" count="159" uniqueCount="122">
  <si>
    <t>CLAVE</t>
  </si>
  <si>
    <t>DESCRIPCIÓN</t>
  </si>
  <si>
    <t>UNIDAD</t>
  </si>
  <si>
    <t>P.U.</t>
  </si>
  <si>
    <t>MT001</t>
  </si>
  <si>
    <t>ESTUCO BLANCO UNIBLOCK 40 KG</t>
  </si>
  <si>
    <t>PZA</t>
  </si>
  <si>
    <t>MT002</t>
  </si>
  <si>
    <t>CEMENTO EXTRA GRIS CEMEX 25 KG</t>
  </si>
  <si>
    <t>MT003</t>
  </si>
  <si>
    <t>BLOCK HUECO (8 PULGADAS) 20 X 20 X 40 CM 2 HOYOS</t>
  </si>
  <si>
    <t>MT004</t>
  </si>
  <si>
    <t>BLOCK HUECO (4 PULGADAS) 10 X 20 CM 2 HOYOS</t>
  </si>
  <si>
    <t>MT005</t>
  </si>
  <si>
    <t>ALAMBRON 1/4'' 1KG</t>
  </si>
  <si>
    <t>KG</t>
  </si>
  <si>
    <t>MT006</t>
  </si>
  <si>
    <t>VARILLA CORRUGADA RECTA R-42 3/8'' 12 METROS 1 TONELADA</t>
  </si>
  <si>
    <t>TON</t>
  </si>
  <si>
    <t>MT007</t>
  </si>
  <si>
    <t>IMPERMEABILIZANTE ACRÍLICO FOTOSENSIBLE BLANCO 12 AÑOS IMPAC ULTRA 12 19 L</t>
  </si>
  <si>
    <t>MT008</t>
  </si>
  <si>
    <t>IMPERMEABILIZANTE ASFÁLTICO FIBRATADO 19 L THERMOTEK</t>
  </si>
  <si>
    <t>MT009</t>
  </si>
  <si>
    <t>IMPERMEABILIZANTE ASFÁLTICO VAPORTITE 19 L FESTER</t>
  </si>
  <si>
    <t>MT010</t>
  </si>
  <si>
    <t>SIKA SELLADOR DE JUNTAS SIKACRYL 150 BLANCO 300 ML</t>
  </si>
  <si>
    <t>MT011</t>
  </si>
  <si>
    <t>SIKA FIBRA SINTÉTICA PARA REFUERZO SECUNDARIO 600 GR</t>
  </si>
  <si>
    <t>MT012</t>
  </si>
  <si>
    <t>FIBRATAPE CINTA FIBRA DE VIDRIO MATE DE 9,144 X 5 CM</t>
  </si>
  <si>
    <t>MT013</t>
  </si>
  <si>
    <t>BOVEDILLA DE POLIESTIRENO 13 X 64 X 127 CM COVINTEC</t>
  </si>
  <si>
    <t>MT014</t>
  </si>
  <si>
    <t>CAL HIDRATADA 25 KG CALIDRA</t>
  </si>
  <si>
    <t>MT015</t>
  </si>
  <si>
    <t>DALTILE PISO CERÁMICO FRESNO 45 X 45 CM CAJA CON 1.64 M2</t>
  </si>
  <si>
    <t>CAJA</t>
  </si>
  <si>
    <t>MT016</t>
  </si>
  <si>
    <t>VITROMEX PISO CERÁMICO FOLK 40 X 40 CM CAJA CON 1.62 M2</t>
  </si>
  <si>
    <t xml:space="preserve">CAJA </t>
  </si>
  <si>
    <t>MT017</t>
  </si>
  <si>
    <t>DALTILE PISO CERÁMICO KABUL 18 X 50 CM CAJA CON 0.99 M2</t>
  </si>
  <si>
    <t>MT018</t>
  </si>
  <si>
    <t>NIASA BOQUICHAMP ULTRAFINO PORCELÁNICO CHOCOLATE 5 KG</t>
  </si>
  <si>
    <t>MT019</t>
  </si>
  <si>
    <t>ADHESIVO PARA PISOS, AZULEJOS Y MULTIPROPÓSITOS BLANCO 20 KG BEXEL</t>
  </si>
  <si>
    <t>MT020</t>
  </si>
  <si>
    <t xml:space="preserve">CREST ADHESIVO CREST PORCELANATO 20 KG </t>
  </si>
  <si>
    <t>MT021</t>
  </si>
  <si>
    <t>NIASA PEGAMÁRMOL BLANCO DE 20 KG</t>
  </si>
  <si>
    <t>MT022</t>
  </si>
  <si>
    <t>ADHESIVO PARA PISOS DE MADERA DE INGENIERÍA BLANCO DE 1 GALÓN</t>
  </si>
  <si>
    <t>MT023</t>
  </si>
  <si>
    <t>SILICÓN ESPECIALIZADO PARA BLOCK DE VIDRIO BLANCO 305 ML</t>
  </si>
  <si>
    <t>MT024</t>
  </si>
  <si>
    <t>TUBO PVC HIDR CED 40 2 X 3 MTS</t>
  </si>
  <si>
    <t>MT025</t>
  </si>
  <si>
    <t>ROTOPLAS TUBOPLUS 1 X 4 MTS</t>
  </si>
  <si>
    <t>MT026</t>
  </si>
  <si>
    <t>ROTOPLAS CONEXIÓN TEE 3.2 CM VERDE TUBOPLUS</t>
  </si>
  <si>
    <t>MT027</t>
  </si>
  <si>
    <t>MALLA GALVANIZADA DE 20 X 2 METROS ABERTURA 69 PLATA</t>
  </si>
  <si>
    <t>MT028</t>
  </si>
  <si>
    <t>ADOQUÍN ROSA MATE DE 20 X 20 X 6 CM</t>
  </si>
  <si>
    <t>MT029</t>
  </si>
  <si>
    <t>ADOQUÍN RECTANGULAR 20 X 10 X 8 CM</t>
  </si>
  <si>
    <t>MT030</t>
  </si>
  <si>
    <t>ADOQUÍN HEXAGONAL GRIS MATE 23 X 23 X 6 CM</t>
  </si>
  <si>
    <t>NOMBRE</t>
  </si>
  <si>
    <t>DESCUENTO</t>
  </si>
  <si>
    <t>CL001</t>
  </si>
  <si>
    <t>Marfil Constructora S.A. de C.V.</t>
  </si>
  <si>
    <t>CL002</t>
  </si>
  <si>
    <t>CONSTRUCTORA GRCC, S.A. DE C.V.</t>
  </si>
  <si>
    <t>CL003</t>
  </si>
  <si>
    <t>Constructora Sepúlveda</t>
  </si>
  <si>
    <t>CL004</t>
  </si>
  <si>
    <t>Buildings Kratos S.A. de C.V.</t>
  </si>
  <si>
    <t>CL005</t>
  </si>
  <si>
    <t>Construcciones y Desarrollos Niram, S.A. de C.V.</t>
  </si>
  <si>
    <t>CL006</t>
  </si>
  <si>
    <t>CONSYRSA, S.A. DE C.V.</t>
  </si>
  <si>
    <t>CL007</t>
  </si>
  <si>
    <t>Structor Construcciones S.A. de C.V.</t>
  </si>
  <si>
    <t>CL008</t>
  </si>
  <si>
    <t>Constructores Mexicanos Proyectos y Asesoría</t>
  </si>
  <si>
    <t>CL009</t>
  </si>
  <si>
    <t>Constructora Jilsa S.A. de C.V.</t>
  </si>
  <si>
    <t>CL010</t>
  </si>
  <si>
    <t>Constructora Maiz Mier</t>
  </si>
  <si>
    <t>CL011</t>
  </si>
  <si>
    <t>Constructora Santos Chisum</t>
  </si>
  <si>
    <t>CL012</t>
  </si>
  <si>
    <t>PROSCEMSA CONSTRUCTORA S.A. de C.V.</t>
  </si>
  <si>
    <t>CL013</t>
  </si>
  <si>
    <t>AXIS Monterrey S.A. de C.V</t>
  </si>
  <si>
    <t>CL014</t>
  </si>
  <si>
    <t>Constructora Depco, SA de CV</t>
  </si>
  <si>
    <t>CL015</t>
  </si>
  <si>
    <t>Atlatec, S.A. de C.V.</t>
  </si>
  <si>
    <t>CL016</t>
  </si>
  <si>
    <t>Constructora Y Tuberia Se Sa De Cv</t>
  </si>
  <si>
    <t>CL017</t>
  </si>
  <si>
    <t>Latitude Constructora SA de CV</t>
  </si>
  <si>
    <t>CL018</t>
  </si>
  <si>
    <t>Grupo Ugesa</t>
  </si>
  <si>
    <t>CL019</t>
  </si>
  <si>
    <t>Grupo Hermosillo</t>
  </si>
  <si>
    <t>CL020</t>
  </si>
  <si>
    <t>Construcción y Urbanización García Villarreal</t>
  </si>
  <si>
    <t>Nombre</t>
  </si>
  <si>
    <t>Descuento</t>
  </si>
  <si>
    <t>ClaveCliente</t>
  </si>
  <si>
    <t>Cantidad</t>
  </si>
  <si>
    <t>Clave Producto</t>
  </si>
  <si>
    <t>Descripción</t>
  </si>
  <si>
    <t>Precio</t>
  </si>
  <si>
    <t>Importe</t>
  </si>
  <si>
    <t>Total</t>
  </si>
  <si>
    <t>I.V.A.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</si>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</sst>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fill"/>
    </xf>
    <xf numFmtId="0" fontId="0" fillId="2" borderId="1" xfId="0" applyFill="1" applyBorder="1"/>
    <xf numFmtId="0" fontId="0" fillId="3" borderId="1" xfId="0" applyFill="1" applyBorder="1"/>
    <xf numFmtId="0" fontId="0" fillId="4" borderId="0" xfId="0" applyFill="1"/>
    <xf numFmtId="44" fontId="0" fillId="3" borderId="1" xfId="0" applyNumberFormat="1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fill" wrapText="1"/>
    </xf>
    <xf numFmtId="44" fontId="0" fillId="3" borderId="1" xfId="0" applyNumberFormat="1" applyFill="1" applyBorder="1" applyAlignment="1">
      <alignment horizontal="fill" wrapText="1"/>
    </xf>
    <xf numFmtId="44" fontId="0" fillId="3" borderId="1" xfId="0" applyNumberFormat="1" applyFill="1" applyBorder="1" applyAlignment="1">
      <alignment wrapText="1"/>
    </xf>
    <xf numFmtId="0" fontId="0" fillId="3" borderId="0" xfId="0" applyFill="1" applyAlignment="1">
      <alignment horizontal="fill"/>
    </xf>
    <xf numFmtId="0" fontId="0" fillId="2" borderId="1" xfId="0" applyFill="1" applyBorder="1" applyAlignment="1">
      <alignment horizontal="fill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66B71-D0DF-4913-BCD8-203A427BC309}">
  <dimension ref="A1:D23"/>
  <sheetViews>
    <sheetView workbookViewId="0">
      <selection activeCell="H18" sqref="H18"/>
    </sheetView>
  </sheetViews>
  <sheetFormatPr baseColWidth="10" defaultColWidth="9.109375" defaultRowHeight="14.4" x14ac:dyDescent="0.3"/>
  <cols>
    <col min="1" max="1" width="10.44140625" customWidth="1"/>
    <col min="2" max="2" width="43.88671875" customWidth="1"/>
    <col min="3" max="3" width="16.33203125" customWidth="1"/>
  </cols>
  <sheetData>
    <row r="1" spans="1:4" x14ac:dyDescent="0.3">
      <c r="A1" s="2" t="s">
        <v>0</v>
      </c>
      <c r="B1" s="2" t="s">
        <v>69</v>
      </c>
      <c r="C1" s="2" t="s">
        <v>70</v>
      </c>
    </row>
    <row r="2" spans="1:4" x14ac:dyDescent="0.3">
      <c r="A2" s="3" t="s">
        <v>71</v>
      </c>
      <c r="B2" s="3" t="s">
        <v>72</v>
      </c>
      <c r="C2" s="3">
        <v>10</v>
      </c>
      <c r="D2" s="4"/>
    </row>
    <row r="3" spans="1:4" x14ac:dyDescent="0.3">
      <c r="A3" s="3" t="s">
        <v>73</v>
      </c>
      <c r="B3" s="3" t="s">
        <v>74</v>
      </c>
      <c r="C3" s="3">
        <v>5</v>
      </c>
      <c r="D3" s="4"/>
    </row>
    <row r="4" spans="1:4" x14ac:dyDescent="0.3">
      <c r="A4" s="3" t="s">
        <v>75</v>
      </c>
      <c r="B4" s="3" t="s">
        <v>76</v>
      </c>
      <c r="C4" s="3">
        <v>15</v>
      </c>
      <c r="D4" s="4"/>
    </row>
    <row r="5" spans="1:4" x14ac:dyDescent="0.3">
      <c r="A5" s="3" t="s">
        <v>77</v>
      </c>
      <c r="B5" s="3" t="s">
        <v>78</v>
      </c>
      <c r="C5" s="3">
        <v>12</v>
      </c>
      <c r="D5" s="4"/>
    </row>
    <row r="6" spans="1:4" x14ac:dyDescent="0.3">
      <c r="A6" s="3" t="s">
        <v>79</v>
      </c>
      <c r="B6" s="3" t="s">
        <v>80</v>
      </c>
      <c r="C6" s="3">
        <v>8</v>
      </c>
      <c r="D6" s="4"/>
    </row>
    <row r="7" spans="1:4" x14ac:dyDescent="0.3">
      <c r="A7" s="3" t="s">
        <v>81</v>
      </c>
      <c r="B7" s="3" t="s">
        <v>82</v>
      </c>
      <c r="C7" s="3">
        <v>20</v>
      </c>
      <c r="D7" s="4"/>
    </row>
    <row r="8" spans="1:4" x14ac:dyDescent="0.3">
      <c r="A8" s="3" t="s">
        <v>83</v>
      </c>
      <c r="B8" s="3" t="s">
        <v>84</v>
      </c>
      <c r="C8" s="3">
        <v>25</v>
      </c>
      <c r="D8" s="4"/>
    </row>
    <row r="9" spans="1:4" x14ac:dyDescent="0.3">
      <c r="A9" s="3" t="s">
        <v>85</v>
      </c>
      <c r="B9" s="3" t="s">
        <v>86</v>
      </c>
      <c r="C9" s="3">
        <v>10</v>
      </c>
      <c r="D9" s="4"/>
    </row>
    <row r="10" spans="1:4" x14ac:dyDescent="0.3">
      <c r="A10" s="3" t="s">
        <v>87</v>
      </c>
      <c r="B10" s="3" t="s">
        <v>88</v>
      </c>
      <c r="C10" s="3">
        <v>3</v>
      </c>
      <c r="D10" s="4"/>
    </row>
    <row r="11" spans="1:4" x14ac:dyDescent="0.3">
      <c r="A11" s="3" t="s">
        <v>89</v>
      </c>
      <c r="B11" s="3" t="s">
        <v>90</v>
      </c>
      <c r="C11" s="3">
        <v>2</v>
      </c>
      <c r="D11" s="4"/>
    </row>
    <row r="12" spans="1:4" x14ac:dyDescent="0.3">
      <c r="A12" s="3" t="s">
        <v>91</v>
      </c>
      <c r="B12" s="3" t="s">
        <v>92</v>
      </c>
      <c r="C12" s="3">
        <v>6</v>
      </c>
      <c r="D12" s="4"/>
    </row>
    <row r="13" spans="1:4" x14ac:dyDescent="0.3">
      <c r="A13" s="3" t="s">
        <v>93</v>
      </c>
      <c r="B13" s="3" t="s">
        <v>94</v>
      </c>
      <c r="C13" s="3">
        <v>8</v>
      </c>
      <c r="D13" s="4"/>
    </row>
    <row r="14" spans="1:4" x14ac:dyDescent="0.3">
      <c r="A14" s="3" t="s">
        <v>95</v>
      </c>
      <c r="B14" s="3" t="s">
        <v>96</v>
      </c>
      <c r="C14" s="3">
        <v>5</v>
      </c>
      <c r="D14" s="4"/>
    </row>
    <row r="15" spans="1:4" x14ac:dyDescent="0.3">
      <c r="A15" s="3" t="s">
        <v>97</v>
      </c>
      <c r="B15" s="3" t="s">
        <v>98</v>
      </c>
      <c r="C15" s="3">
        <v>12</v>
      </c>
      <c r="D15" s="4"/>
    </row>
    <row r="16" spans="1:4" x14ac:dyDescent="0.3">
      <c r="A16" s="3" t="s">
        <v>99</v>
      </c>
      <c r="B16" s="3" t="s">
        <v>100</v>
      </c>
      <c r="C16" s="3">
        <v>15</v>
      </c>
      <c r="D16" s="4"/>
    </row>
    <row r="17" spans="1:4" x14ac:dyDescent="0.3">
      <c r="A17" s="3" t="s">
        <v>101</v>
      </c>
      <c r="B17" s="3" t="s">
        <v>102</v>
      </c>
      <c r="C17" s="3">
        <v>20</v>
      </c>
      <c r="D17" s="4"/>
    </row>
    <row r="18" spans="1:4" x14ac:dyDescent="0.3">
      <c r="A18" s="3" t="s">
        <v>103</v>
      </c>
      <c r="B18" s="3" t="s">
        <v>104</v>
      </c>
      <c r="C18" s="3">
        <v>18</v>
      </c>
      <c r="D18" s="4"/>
    </row>
    <row r="19" spans="1:4" x14ac:dyDescent="0.3">
      <c r="A19" s="3" t="s">
        <v>105</v>
      </c>
      <c r="B19" s="3" t="s">
        <v>106</v>
      </c>
      <c r="C19" s="3">
        <v>22</v>
      </c>
      <c r="D19" s="4"/>
    </row>
    <row r="20" spans="1:4" x14ac:dyDescent="0.3">
      <c r="A20" s="3" t="s">
        <v>107</v>
      </c>
      <c r="B20" s="3" t="s">
        <v>108</v>
      </c>
      <c r="C20" s="3">
        <v>25</v>
      </c>
      <c r="D20" s="4"/>
    </row>
    <row r="21" spans="1:4" x14ac:dyDescent="0.3">
      <c r="A21" s="3" t="s">
        <v>109</v>
      </c>
      <c r="B21" s="3" t="s">
        <v>110</v>
      </c>
      <c r="C21" s="3">
        <v>16</v>
      </c>
      <c r="D21" s="4"/>
    </row>
    <row r="22" spans="1:4" x14ac:dyDescent="0.3">
      <c r="A22" s="4"/>
      <c r="B22" s="4"/>
      <c r="C22" s="4"/>
      <c r="D22" s="4"/>
    </row>
    <row r="23" spans="1:4" x14ac:dyDescent="0.3">
      <c r="A23" s="4"/>
      <c r="B23" s="4"/>
      <c r="C23" s="4"/>
      <c r="D23" s="4"/>
    </row>
  </sheetData>
  <phoneticPr fontId="1" type="noConversion"/>
  <printOptions horizontalCentered="1"/>
  <pageMargins left="0.70866141732283472" right="0.70866141732283472" top="1.9291338582677167" bottom="0.74803149606299213" header="0.31496062992125984" footer="0.31496062992125984"/>
  <pageSetup orientation="landscape" r:id="rId1"/>
  <headerFooter>
    <oddHeader>&amp;L&amp;G&amp;C&amp;"-,Bold"&amp;16UNIVERSIDAD AUTÓNOMA DE NUEVO LEÓN&amp;"-,Regular"&amp;11
&amp;14FACULTAD DE ARQUITECTURA&amp;11
&amp;12U.A. APLICACIÓN DE LAS TECNOLOGÍAS DE INFORMACIÓN&amp;11
&amp;"-,Italic"&amp;U&amp;KFF0000EVIDENCIA 3&amp;R&amp;G</oddHeader>
    <oddFooter>&amp;LALUMNO: ANA ISABELLA ACOSTA CANTÚ
MATRÍCULA: 1954290&amp;CASESOR:
M.A. LUCIO RODRÍGUEZ&amp;R&amp;P/&amp;N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759B4-F068-4153-BA04-62DECC19DD09}">
  <dimension ref="A1:D31"/>
  <sheetViews>
    <sheetView workbookViewId="0">
      <selection activeCell="H14" sqref="H14"/>
    </sheetView>
  </sheetViews>
  <sheetFormatPr baseColWidth="10" defaultColWidth="9.109375" defaultRowHeight="14.4" x14ac:dyDescent="0.3"/>
  <cols>
    <col min="2" max="2" width="76.6640625" customWidth="1"/>
    <col min="4" max="4" width="13.88671875" customWidth="1"/>
  </cols>
  <sheetData>
    <row r="1" spans="1:4" x14ac:dyDescent="0.3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3">
      <c r="A2" s="3" t="s">
        <v>4</v>
      </c>
      <c r="B2" s="3" t="s">
        <v>5</v>
      </c>
      <c r="C2" s="3" t="s">
        <v>6</v>
      </c>
      <c r="D2" s="5">
        <v>249</v>
      </c>
    </row>
    <row r="3" spans="1:4" x14ac:dyDescent="0.3">
      <c r="A3" s="3" t="s">
        <v>7</v>
      </c>
      <c r="B3" s="3" t="s">
        <v>8</v>
      </c>
      <c r="C3" s="3" t="s">
        <v>6</v>
      </c>
      <c r="D3" s="5">
        <v>125</v>
      </c>
    </row>
    <row r="4" spans="1:4" x14ac:dyDescent="0.3">
      <c r="A4" s="3" t="s">
        <v>9</v>
      </c>
      <c r="B4" s="3" t="s">
        <v>10</v>
      </c>
      <c r="C4" s="3" t="s">
        <v>6</v>
      </c>
      <c r="D4" s="5">
        <v>17.8</v>
      </c>
    </row>
    <row r="5" spans="1:4" x14ac:dyDescent="0.3">
      <c r="A5" s="3" t="s">
        <v>11</v>
      </c>
      <c r="B5" s="3" t="s">
        <v>12</v>
      </c>
      <c r="C5" s="3" t="s">
        <v>6</v>
      </c>
      <c r="D5" s="5">
        <v>10.6</v>
      </c>
    </row>
    <row r="6" spans="1:4" x14ac:dyDescent="0.3">
      <c r="A6" s="3" t="s">
        <v>13</v>
      </c>
      <c r="B6" s="3" t="s">
        <v>14</v>
      </c>
      <c r="C6" s="3" t="s">
        <v>15</v>
      </c>
      <c r="D6" s="5">
        <v>25.8</v>
      </c>
    </row>
    <row r="7" spans="1:4" x14ac:dyDescent="0.3">
      <c r="A7" s="3" t="s">
        <v>16</v>
      </c>
      <c r="B7" s="3" t="s">
        <v>17</v>
      </c>
      <c r="C7" s="3" t="s">
        <v>18</v>
      </c>
      <c r="D7" s="5">
        <v>23900</v>
      </c>
    </row>
    <row r="8" spans="1:4" x14ac:dyDescent="0.3">
      <c r="A8" s="3" t="s">
        <v>19</v>
      </c>
      <c r="B8" s="3" t="s">
        <v>20</v>
      </c>
      <c r="C8" s="3" t="s">
        <v>6</v>
      </c>
      <c r="D8" s="5">
        <v>1995</v>
      </c>
    </row>
    <row r="9" spans="1:4" x14ac:dyDescent="0.3">
      <c r="A9" s="3" t="s">
        <v>21</v>
      </c>
      <c r="B9" s="3" t="s">
        <v>22</v>
      </c>
      <c r="C9" s="3" t="s">
        <v>6</v>
      </c>
      <c r="D9" s="5">
        <v>835</v>
      </c>
    </row>
    <row r="10" spans="1:4" x14ac:dyDescent="0.3">
      <c r="A10" s="3" t="s">
        <v>23</v>
      </c>
      <c r="B10" s="3" t="s">
        <v>24</v>
      </c>
      <c r="C10" s="3" t="s">
        <v>6</v>
      </c>
      <c r="D10" s="5">
        <v>3199</v>
      </c>
    </row>
    <row r="11" spans="1:4" x14ac:dyDescent="0.3">
      <c r="A11" s="3" t="s">
        <v>25</v>
      </c>
      <c r="B11" s="3" t="s">
        <v>26</v>
      </c>
      <c r="C11" s="3" t="s">
        <v>6</v>
      </c>
      <c r="D11" s="5">
        <v>71</v>
      </c>
    </row>
    <row r="12" spans="1:4" x14ac:dyDescent="0.3">
      <c r="A12" s="3" t="s">
        <v>27</v>
      </c>
      <c r="B12" s="3" t="s">
        <v>28</v>
      </c>
      <c r="C12" s="3" t="s">
        <v>6</v>
      </c>
      <c r="D12" s="5">
        <v>198</v>
      </c>
    </row>
    <row r="13" spans="1:4" x14ac:dyDescent="0.3">
      <c r="A13" s="3" t="s">
        <v>29</v>
      </c>
      <c r="B13" s="3" t="s">
        <v>30</v>
      </c>
      <c r="C13" s="3" t="s">
        <v>6</v>
      </c>
      <c r="D13" s="5">
        <v>149</v>
      </c>
    </row>
    <row r="14" spans="1:4" x14ac:dyDescent="0.3">
      <c r="A14" s="3" t="s">
        <v>31</v>
      </c>
      <c r="B14" s="3" t="s">
        <v>32</v>
      </c>
      <c r="C14" s="3" t="s">
        <v>6</v>
      </c>
      <c r="D14" s="5">
        <v>131</v>
      </c>
    </row>
    <row r="15" spans="1:4" x14ac:dyDescent="0.3">
      <c r="A15" s="3" t="s">
        <v>33</v>
      </c>
      <c r="B15" s="3" t="s">
        <v>34</v>
      </c>
      <c r="C15" s="3" t="s">
        <v>6</v>
      </c>
      <c r="D15" s="5">
        <v>95</v>
      </c>
    </row>
    <row r="16" spans="1:4" x14ac:dyDescent="0.3">
      <c r="A16" s="3" t="s">
        <v>35</v>
      </c>
      <c r="B16" s="3" t="s">
        <v>36</v>
      </c>
      <c r="C16" s="3" t="s">
        <v>37</v>
      </c>
      <c r="D16" s="5">
        <v>326.26</v>
      </c>
    </row>
    <row r="17" spans="1:4" x14ac:dyDescent="0.3">
      <c r="A17" s="3" t="s">
        <v>38</v>
      </c>
      <c r="B17" s="3" t="s">
        <v>39</v>
      </c>
      <c r="C17" s="3" t="s">
        <v>40</v>
      </c>
      <c r="D17" s="5">
        <v>306.18</v>
      </c>
    </row>
    <row r="18" spans="1:4" x14ac:dyDescent="0.3">
      <c r="A18" s="3" t="s">
        <v>41</v>
      </c>
      <c r="B18" s="3" t="s">
        <v>42</v>
      </c>
      <c r="C18" s="3" t="s">
        <v>37</v>
      </c>
      <c r="D18" s="5">
        <v>272.75</v>
      </c>
    </row>
    <row r="19" spans="1:4" x14ac:dyDescent="0.3">
      <c r="A19" s="3" t="s">
        <v>43</v>
      </c>
      <c r="B19" s="3" t="s">
        <v>44</v>
      </c>
      <c r="C19" s="3" t="s">
        <v>6</v>
      </c>
      <c r="D19" s="5">
        <v>193</v>
      </c>
    </row>
    <row r="20" spans="1:4" x14ac:dyDescent="0.3">
      <c r="A20" s="3" t="s">
        <v>45</v>
      </c>
      <c r="B20" s="3" t="s">
        <v>46</v>
      </c>
      <c r="C20" s="3" t="s">
        <v>6</v>
      </c>
      <c r="D20" s="5">
        <v>170</v>
      </c>
    </row>
    <row r="21" spans="1:4" x14ac:dyDescent="0.3">
      <c r="A21" s="3" t="s">
        <v>47</v>
      </c>
      <c r="B21" s="3" t="s">
        <v>48</v>
      </c>
      <c r="C21" s="3" t="s">
        <v>6</v>
      </c>
      <c r="D21" s="5">
        <v>261</v>
      </c>
    </row>
    <row r="22" spans="1:4" x14ac:dyDescent="0.3">
      <c r="A22" s="3" t="s">
        <v>49</v>
      </c>
      <c r="B22" s="3" t="s">
        <v>50</v>
      </c>
      <c r="C22" s="3" t="s">
        <v>6</v>
      </c>
      <c r="D22" s="5">
        <v>158</v>
      </c>
    </row>
    <row r="23" spans="1:4" x14ac:dyDescent="0.3">
      <c r="A23" s="3" t="s">
        <v>51</v>
      </c>
      <c r="B23" s="3" t="s">
        <v>52</v>
      </c>
      <c r="C23" s="3" t="s">
        <v>6</v>
      </c>
      <c r="D23" s="5">
        <v>935</v>
      </c>
    </row>
    <row r="24" spans="1:4" x14ac:dyDescent="0.3">
      <c r="A24" s="3" t="s">
        <v>53</v>
      </c>
      <c r="B24" s="3" t="s">
        <v>54</v>
      </c>
      <c r="C24" s="3" t="s">
        <v>6</v>
      </c>
      <c r="D24" s="5">
        <v>379</v>
      </c>
    </row>
    <row r="25" spans="1:4" x14ac:dyDescent="0.3">
      <c r="A25" s="3" t="s">
        <v>55</v>
      </c>
      <c r="B25" s="3" t="s">
        <v>56</v>
      </c>
      <c r="C25" s="3" t="s">
        <v>6</v>
      </c>
      <c r="D25" s="5">
        <v>338</v>
      </c>
    </row>
    <row r="26" spans="1:4" x14ac:dyDescent="0.3">
      <c r="A26" s="3" t="s">
        <v>57</v>
      </c>
      <c r="B26" s="3" t="s">
        <v>58</v>
      </c>
      <c r="C26" s="3" t="s">
        <v>6</v>
      </c>
      <c r="D26" s="5">
        <v>328</v>
      </c>
    </row>
    <row r="27" spans="1:4" x14ac:dyDescent="0.3">
      <c r="A27" s="3" t="s">
        <v>59</v>
      </c>
      <c r="B27" s="3" t="s">
        <v>60</v>
      </c>
      <c r="C27" s="3" t="s">
        <v>6</v>
      </c>
      <c r="D27" s="5">
        <v>28</v>
      </c>
    </row>
    <row r="28" spans="1:4" x14ac:dyDescent="0.3">
      <c r="A28" s="3" t="s">
        <v>61</v>
      </c>
      <c r="B28" s="3" t="s">
        <v>62</v>
      </c>
      <c r="C28" s="3" t="s">
        <v>6</v>
      </c>
      <c r="D28" s="5">
        <v>2622</v>
      </c>
    </row>
    <row r="29" spans="1:4" x14ac:dyDescent="0.3">
      <c r="A29" s="3" t="s">
        <v>63</v>
      </c>
      <c r="B29" s="3" t="s">
        <v>64</v>
      </c>
      <c r="C29" s="3" t="s">
        <v>6</v>
      </c>
      <c r="D29" s="5">
        <v>10.5</v>
      </c>
    </row>
    <row r="30" spans="1:4" x14ac:dyDescent="0.3">
      <c r="A30" s="3" t="s">
        <v>65</v>
      </c>
      <c r="B30" s="3" t="s">
        <v>66</v>
      </c>
      <c r="C30" s="3" t="s">
        <v>6</v>
      </c>
      <c r="D30" s="5">
        <v>5.6</v>
      </c>
    </row>
    <row r="31" spans="1:4" x14ac:dyDescent="0.3">
      <c r="A31" s="3" t="s">
        <v>67</v>
      </c>
      <c r="B31" s="3" t="s">
        <v>68</v>
      </c>
      <c r="C31" s="3" t="s">
        <v>6</v>
      </c>
      <c r="D31" s="5">
        <v>11.9</v>
      </c>
    </row>
  </sheetData>
  <phoneticPr fontId="1" type="noConversion"/>
  <printOptions horizontalCentered="1"/>
  <pageMargins left="0.70866141732283472" right="0.70866141732283472" top="1.9291338582677167" bottom="0.74803149606299213" header="0.31496062992125984" footer="0.31496062992125984"/>
  <pageSetup orientation="landscape" r:id="rId1"/>
  <headerFooter>
    <oddHeader>&amp;L&amp;G&amp;C&amp;"-,Bold"&amp;16UNIVERSIDAD AUTÓNOMA DE NUEVO LEÓN&amp;"-,Regular"&amp;11
&amp;14FACULTAD DE ARQUITECTURA&amp;11
&amp;12U.A. APLICACIÓN DE LAS TECNOLOGÍAS DE INFORMACIÓN&amp;11
&amp;"-,Italic"&amp;U&amp;KFF0000EVIDENCIA 3&amp;R&amp;G</oddHeader>
    <oddFooter>&amp;LALUMNO: ANA ISABELLA ACOSTA CANTÚ
MATRÍCULA: 1954290&amp;CASESOR:
M.A. LUCIO RODRÍGUEZ&amp;R&amp;P/&amp;N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A6517-9CCB-40F6-88A1-ECE8DFC5870D}">
  <dimension ref="A1:E19"/>
  <sheetViews>
    <sheetView tabSelected="1" workbookViewId="0">
      <selection activeCell="C19" sqref="C19"/>
    </sheetView>
  </sheetViews>
  <sheetFormatPr baseColWidth="10" defaultColWidth="11.44140625" defaultRowHeight="14.4" x14ac:dyDescent="0.3"/>
  <cols>
    <col min="1" max="1" width="13.33203125" customWidth="1"/>
    <col min="2" max="2" width="19.88671875" customWidth="1"/>
    <col min="3" max="3" width="58.88671875" style="1" customWidth="1"/>
    <col min="4" max="4" width="11.44140625" customWidth="1"/>
  </cols>
  <sheetData>
    <row r="1" spans="1:5" x14ac:dyDescent="0.3">
      <c r="A1" s="2" t="s">
        <v>113</v>
      </c>
      <c r="B1" s="3" t="s">
        <v>71</v>
      </c>
    </row>
    <row r="2" spans="1:5" ht="33" customHeight="1" x14ac:dyDescent="0.3">
      <c r="A2" s="2" t="s">
        <v>111</v>
      </c>
      <c r="B2" s="6" t="str">
        <f>VLOOKUP(ClaveCliente,Clientes,2,FALSE)</f>
        <v>Marfil Constructora S.A. de C.V.</v>
      </c>
    </row>
    <row r="3" spans="1:5" x14ac:dyDescent="0.3">
      <c r="A3" s="2" t="s">
        <v>112</v>
      </c>
      <c r="B3" s="3">
        <f>VLOOKUP(ClaveCliente,Clientes,3,FALSE)</f>
        <v>10</v>
      </c>
    </row>
    <row r="6" spans="1:5" x14ac:dyDescent="0.3">
      <c r="A6" s="2" t="s">
        <v>114</v>
      </c>
      <c r="B6" s="2" t="s">
        <v>115</v>
      </c>
      <c r="C6" s="11" t="s">
        <v>116</v>
      </c>
      <c r="D6" s="2" t="s">
        <v>117</v>
      </c>
      <c r="E6" s="2" t="s">
        <v>118</v>
      </c>
    </row>
    <row r="7" spans="1:5" ht="17.25" customHeight="1" x14ac:dyDescent="0.3">
      <c r="A7" s="3">
        <v>2</v>
      </c>
      <c r="B7" s="3" t="s">
        <v>7</v>
      </c>
      <c r="C7" s="7" t="str" cm="1">
        <f t="array" ref="C7:C16">VLOOKUP(Clave_Producto,Materiales,2,FALSE)</f>
        <v>CEMENTO EXTRA GRIS CEMEX 25 KG</v>
      </c>
      <c r="D7" s="8" cm="1">
        <f t="array" ref="D7:D16">VLOOKUP(Clave_Producto,Materiales,4,FALSE)*(100-Descuento)/100</f>
        <v>112.5</v>
      </c>
      <c r="E7" s="5" cm="1">
        <f t="array" ref="E7:E16">Cantidad*Precio</f>
        <v>225</v>
      </c>
    </row>
    <row r="8" spans="1:5" x14ac:dyDescent="0.3">
      <c r="A8" s="3">
        <v>1</v>
      </c>
      <c r="B8" s="3" t="s">
        <v>29</v>
      </c>
      <c r="C8" s="7" t="str">
        <v>FIBRATAPE CINTA FIBRA DE VIDRIO MATE DE 9,144 X 5 CM</v>
      </c>
      <c r="D8" s="9">
        <v>134.1</v>
      </c>
      <c r="E8" s="5">
        <v>134.1</v>
      </c>
    </row>
    <row r="9" spans="1:5" x14ac:dyDescent="0.3">
      <c r="A9" s="3">
        <v>4</v>
      </c>
      <c r="B9" s="3" t="s">
        <v>11</v>
      </c>
      <c r="C9" s="10" t="str">
        <v>BLOCK HUECO (4 PULGADAS) 10 X 20 CM 2 HOYOS</v>
      </c>
      <c r="D9" s="9">
        <v>9.5399999999999991</v>
      </c>
      <c r="E9" s="5">
        <v>38.159999999999997</v>
      </c>
    </row>
    <row r="10" spans="1:5" ht="18.75" customHeight="1" x14ac:dyDescent="0.3">
      <c r="A10" s="3">
        <v>2</v>
      </c>
      <c r="B10" s="3" t="s">
        <v>47</v>
      </c>
      <c r="C10" s="7" t="str">
        <v xml:space="preserve">CREST ADHESIVO CREST PORCELANATO 20 KG </v>
      </c>
      <c r="D10" s="9">
        <v>234.9</v>
      </c>
      <c r="E10" s="5">
        <v>469.8</v>
      </c>
    </row>
    <row r="11" spans="1:5" x14ac:dyDescent="0.3">
      <c r="A11" s="3">
        <v>1</v>
      </c>
      <c r="B11" s="3" t="s">
        <v>61</v>
      </c>
      <c r="C11" s="7" t="str">
        <v>MALLA GALVANIZADA DE 20 X 2 METROS ABERTURA 69 PLATA</v>
      </c>
      <c r="D11" s="9">
        <v>2359.8000000000002</v>
      </c>
      <c r="E11" s="5">
        <v>2359.8000000000002</v>
      </c>
    </row>
    <row r="12" spans="1:5" x14ac:dyDescent="0.3">
      <c r="A12" s="3">
        <v>1</v>
      </c>
      <c r="B12" s="3" t="s">
        <v>13</v>
      </c>
      <c r="C12" s="7" t="str">
        <v>ALAMBRON 1/4'' 1KG</v>
      </c>
      <c r="D12" s="9">
        <v>23.22</v>
      </c>
      <c r="E12" s="5">
        <v>23.22</v>
      </c>
    </row>
    <row r="13" spans="1:5" ht="15.75" customHeight="1" x14ac:dyDescent="0.3">
      <c r="A13" s="3">
        <v>5</v>
      </c>
      <c r="B13" s="3" t="s">
        <v>65</v>
      </c>
      <c r="C13" s="7" t="str">
        <v>ADOQUÍN RECTANGULAR 20 X 10 X 8 CM</v>
      </c>
      <c r="D13" s="9">
        <v>5.0399999999999991</v>
      </c>
      <c r="E13" s="5">
        <v>25.199999999999996</v>
      </c>
    </row>
    <row r="14" spans="1:5" x14ac:dyDescent="0.3">
      <c r="A14" s="3">
        <v>3</v>
      </c>
      <c r="B14" s="3" t="s">
        <v>23</v>
      </c>
      <c r="C14" s="7" t="str">
        <v>IMPERMEABILIZANTE ASFÁLTICO VAPORTITE 19 L FESTER</v>
      </c>
      <c r="D14" s="9">
        <v>2879.1</v>
      </c>
      <c r="E14" s="5">
        <v>8637.2999999999993</v>
      </c>
    </row>
    <row r="15" spans="1:5" ht="18.75" customHeight="1" x14ac:dyDescent="0.3">
      <c r="A15" s="3">
        <v>1</v>
      </c>
      <c r="B15" s="3" t="s">
        <v>4</v>
      </c>
      <c r="C15" s="7" t="str">
        <v>ESTUCO BLANCO UNIBLOCK 40 KG</v>
      </c>
      <c r="D15" s="9">
        <v>224.1</v>
      </c>
      <c r="E15" s="5">
        <v>224.1</v>
      </c>
    </row>
    <row r="16" spans="1:5" x14ac:dyDescent="0.3">
      <c r="A16" s="3">
        <v>6</v>
      </c>
      <c r="B16" s="3" t="s">
        <v>35</v>
      </c>
      <c r="C16" s="7" t="str">
        <v>DALTILE PISO CERÁMICO FRESNO 45 X 45 CM CAJA CON 1.64 M2</v>
      </c>
      <c r="D16" s="9">
        <v>293.63399999999996</v>
      </c>
      <c r="E16" s="5">
        <v>1761.8039999999996</v>
      </c>
    </row>
    <row r="17" spans="4:5" x14ac:dyDescent="0.3">
      <c r="D17" s="2" t="s">
        <v>121</v>
      </c>
      <c r="E17" s="5">
        <f>SUM(Importe)</f>
        <v>13898.483999999999</v>
      </c>
    </row>
    <row r="18" spans="4:5" x14ac:dyDescent="0.3">
      <c r="D18" s="2" t="s">
        <v>120</v>
      </c>
      <c r="E18" s="5">
        <f>Subtotal*0.16</f>
        <v>2223.7574399999999</v>
      </c>
    </row>
    <row r="19" spans="4:5" x14ac:dyDescent="0.3">
      <c r="D19" s="2" t="s">
        <v>119</v>
      </c>
      <c r="E19" s="5">
        <f>Subtotal+I.V.A.</f>
        <v>16122.241439999998</v>
      </c>
    </row>
  </sheetData>
  <phoneticPr fontId="1" type="noConversion"/>
  <printOptions horizontalCentered="1"/>
  <pageMargins left="0.70866141732283472" right="0.70866141732283472" top="1.9291338582677167" bottom="0.74803149606299213" header="0.31496062992125984" footer="0.31496062992125984"/>
  <pageSetup orientation="landscape" r:id="rId1"/>
  <headerFooter>
    <oddHeader>&amp;L&amp;G&amp;C&amp;"-,Bold"&amp;16UNIVERSIDAD AUTÓNOMA DE NUEVO LEÓN&amp;"-,Regular"&amp;11
&amp;14FACULTAD DE ARQUITECTURA&amp;11
&amp;12U.A. APLICACIÓN DE LAS TECNOLOGÍAS DE INFORMACIÓN&amp;11
&amp;"-,Italic"&amp;U&amp;KFF0000EVIDENCIA 3&amp;R&amp;G</oddHeader>
    <oddFooter>&amp;LALUMNO: ANA ISABELLA ACOSTA CANTÚ
MATRÍCULA: 1954290&amp;CASESOR:
M.A. LUCIO RODRÍGUEZ&amp;R&amp;P/&amp;N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CCCEE281FF9448602EA1CCEC12F2B" ma:contentTypeVersion="10" ma:contentTypeDescription="Create a new document." ma:contentTypeScope="" ma:versionID="4cc91b4e796d6213bfed8d8af078d5e0">
  <xsd:schema xmlns:xsd="http://www.w3.org/2001/XMLSchema" xmlns:xs="http://www.w3.org/2001/XMLSchema" xmlns:p="http://schemas.microsoft.com/office/2006/metadata/properties" xmlns:ns3="ee8345a2-8dab-4002-8e74-6bef70e2a06e" xmlns:ns4="63e050f0-4fec-431c-af7e-41fac61981eb" targetNamespace="http://schemas.microsoft.com/office/2006/metadata/properties" ma:root="true" ma:fieldsID="88e2747b66b6ca03e3b22bd629292df9" ns3:_="" ns4:_="">
    <xsd:import namespace="ee8345a2-8dab-4002-8e74-6bef70e2a06e"/>
    <xsd:import namespace="63e050f0-4fec-431c-af7e-41fac61981e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345a2-8dab-4002-8e74-6bef70e2a0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050f0-4fec-431c-af7e-41fac61981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2CDED5-4DF5-495A-BD1F-64309D7499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4949AA-641C-4B91-A44B-9AA13B58C859}">
  <ds:schemaRefs>
    <ds:schemaRef ds:uri="http://purl.org/dc/elements/1.1/"/>
    <ds:schemaRef ds:uri="ee8345a2-8dab-4002-8e74-6bef70e2a06e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63e050f0-4fec-431c-af7e-41fac61981eb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5EBB323-FBC6-417E-A96F-4A02622B92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345a2-8dab-4002-8e74-6bef70e2a06e"/>
    <ds:schemaRef ds:uri="63e050f0-4fec-431c-af7e-41fac61981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13</vt:i4>
      </vt:variant>
    </vt:vector>
  </HeadingPairs>
  <TitlesOfParts>
    <vt:vector size="16" baseType="lpstr">
      <vt:lpstr>Clientes </vt:lpstr>
      <vt:lpstr>Materiales</vt:lpstr>
      <vt:lpstr>Presupuesto</vt:lpstr>
      <vt:lpstr>Cantidad</vt:lpstr>
      <vt:lpstr>Clave_Producto</vt:lpstr>
      <vt:lpstr>ClaveCliente</vt:lpstr>
      <vt:lpstr>Clientes</vt:lpstr>
      <vt:lpstr>Descripción</vt:lpstr>
      <vt:lpstr>Descuento</vt:lpstr>
      <vt:lpstr>I.V.A.</vt:lpstr>
      <vt:lpstr>Importe</vt:lpstr>
      <vt:lpstr>Materiales</vt:lpstr>
      <vt:lpstr>Nombre</vt:lpstr>
      <vt:lpstr>Precio</vt:lpstr>
      <vt:lpstr>Subtotal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ISABELLA ACOSTA CANTÚ</dc:creator>
  <cp:keywords/>
  <dc:description/>
  <cp:lastModifiedBy>Alejandra Velez</cp:lastModifiedBy>
  <cp:revision/>
  <cp:lastPrinted>2022-11-10T02:53:51Z</cp:lastPrinted>
  <dcterms:created xsi:type="dcterms:W3CDTF">2022-10-30T05:46:51Z</dcterms:created>
  <dcterms:modified xsi:type="dcterms:W3CDTF">2025-05-25T23:11:10Z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0x01010027BCCCEE281FF9448602EA1CCEC12F2B</vt:lpwstr>
  </property>
</Properties>
</file>