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50128918\Downloads\"/>
    </mc:Choice>
  </mc:AlternateContent>
  <xr:revisionPtr revIDLastSave="0" documentId="13_ncr:1_{C65025F6-72ED-4BCE-BFE1-7078D05C283D}" xr6:coauthVersionLast="47" xr6:coauthVersionMax="47" xr10:uidLastSave="{00000000-0000-0000-0000-000000000000}"/>
  <bookViews>
    <workbookView xWindow="-108" yWindow="-108" windowWidth="23256" windowHeight="12456" xr2:uid="{00000000-000D-0000-FFFF-FFFF00000000}"/>
  </bookViews>
  <sheets>
    <sheet name="Clientes" sheetId="2" r:id="rId1"/>
    <sheet name="Productos" sheetId="1" r:id="rId2"/>
    <sheet name="Presupuesto" sheetId="3" r:id="rId3"/>
  </sheets>
  <definedNames>
    <definedName name="Cantidad">Presupuesto!$E$7:$E$16</definedName>
    <definedName name="Clave_concepto">Presupuesto!$A$7:$A$16</definedName>
    <definedName name="ClaveCliente">Presupuesto!$B$1</definedName>
    <definedName name="CLIENTES">Clientes!$A$1:$C$11</definedName>
    <definedName name="Descripción">Presupuesto!$B$7:$B$16</definedName>
    <definedName name="Descuento">Presupuesto!$B$3</definedName>
    <definedName name="I.V.A._16">Presupuesto!$F$18</definedName>
    <definedName name="Importe">Presupuesto!$F$7:$F$16</definedName>
    <definedName name="Nombre">Presupuesto!$B$2</definedName>
    <definedName name="Precio">Presupuesto!$D$7:$D$16</definedName>
    <definedName name="PRODUCTOS">Productos!$A$1:$D$11</definedName>
    <definedName name="SUBTOTAL">Presupuesto!$F$17</definedName>
    <definedName name="TOTAL">Presupuesto!$F$19</definedName>
    <definedName name="Unidad">Presupuesto!$C$7:$C$16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3" l="1"/>
  <c r="C9" i="3"/>
  <c r="C10" i="3"/>
  <c r="C11" i="3"/>
  <c r="C12" i="3"/>
  <c r="C13" i="3"/>
  <c r="C14" i="3"/>
  <c r="C15" i="3"/>
  <c r="C16" i="3"/>
  <c r="C7" i="3"/>
  <c r="B8" i="3"/>
  <c r="B9" i="3"/>
  <c r="B10" i="3"/>
  <c r="B11" i="3"/>
  <c r="B12" i="3"/>
  <c r="B13" i="3"/>
  <c r="B14" i="3"/>
  <c r="B15" i="3"/>
  <c r="B16" i="3"/>
  <c r="B7" i="3"/>
  <c r="B3" i="3"/>
  <c r="D11" i="3" s="1"/>
  <c r="F11" i="3" s="1"/>
  <c r="B2" i="3"/>
  <c r="D12" i="3" l="1"/>
  <c r="F12" i="3" s="1"/>
  <c r="D10" i="3"/>
  <c r="F10" i="3" s="1"/>
  <c r="D9" i="3"/>
  <c r="F9" i="3" s="1"/>
  <c r="D8" i="3"/>
  <c r="F8" i="3" s="1"/>
  <c r="D7" i="3"/>
  <c r="F7" i="3" s="1"/>
  <c r="D16" i="3"/>
  <c r="F16" i="3" s="1"/>
  <c r="D15" i="3"/>
  <c r="F15" i="3" s="1"/>
  <c r="D14" i="3"/>
  <c r="F14" i="3" s="1"/>
  <c r="D13" i="3"/>
  <c r="F13" i="3" s="1"/>
  <c r="F17" i="3" l="1"/>
  <c r="F18" i="3" l="1"/>
  <c r="F19" i="3" s="1"/>
</calcChain>
</file>

<file path=xl/sharedStrings.xml><?xml version="1.0" encoding="utf-8"?>
<sst xmlns="http://schemas.openxmlformats.org/spreadsheetml/2006/main" count="83" uniqueCount="59">
  <si>
    <t>ClaveConcepto</t>
  </si>
  <si>
    <t>Descripción</t>
  </si>
  <si>
    <t>Unidad</t>
  </si>
  <si>
    <t>1,5 LTS.</t>
  </si>
  <si>
    <t>PZA.</t>
  </si>
  <si>
    <t>ACRILICO PREMIUM pza. 120 X 180 CMS. (espesor 15 mm) (SERIE TRANSLÚCIDOS) L­ 089 Azul Sky, L­134 Rojo Pasion, L­ 157 Naranja Citrus, L­335 Verde Olivo</t>
  </si>
  <si>
    <t>COROPLAST pza. 122 x 244 CMS. (espesor 4 mm) varios colores, lámina de extrusión de copolímero de polipropileno de alta resistencia al impacto.</t>
  </si>
  <si>
    <t>ACRILICO BLACK &amp; LED pza. 122 x 244 CMS. (espesor 3 mm) Lámina Acrílica de tonalidad negra que cuando es iluminada por Led adquiere fielmente el color de la fuente emisora de luz.</t>
  </si>
  <si>
    <t>ESTIRENO pza 120 x 152 CMS. (espesor 1.50 mm, Blanco mate) polímero termoplástico, por lo que es obtenido de la polimerización del estireno.</t>
  </si>
  <si>
    <t>IMAN, ROLLO  61 CMS. X 30 MTS. (espesor 0.50 mm) hoja magnética flexible es un producto termoplástico con magnetismo permanente. Tiene disposiciones magnéticas multipolo de alta densidad, para una sujeción superior en la mayoría de las superficies metálicas.</t>
  </si>
  <si>
    <t>PVC (Policloruro de Vinilo) ROLLO  56 CMS. X 30 MTS. (espesor 0.508 mm, acabado cristal) es un polímero termoplástico de gran versatilidad y es uno de los materiales plásticos más importantes de los disponibles hoy en día.</t>
  </si>
  <si>
    <t>TROVICEL pza. 122 X 244 CMS. (espesor 3 mm) lámina de espuma de PVC expandido con un acabado suave y mate. Tiene un densidad homogénea en toda la lámina, es rígida y retardante al fuego.</t>
  </si>
  <si>
    <t>POLICARBONATO pza. 122 X 244 CMS. (espesor 3 mm) material con una gran resistencia al impacto, prácticamente irrompible, gran transparencia, excelentes propiedades estéticas, facilidad de diseño y formabilidad.</t>
  </si>
  <si>
    <t>P.1001</t>
  </si>
  <si>
    <t>P.1002</t>
  </si>
  <si>
    <t>P.1003</t>
  </si>
  <si>
    <t>P.1004</t>
  </si>
  <si>
    <t>P.1005</t>
  </si>
  <si>
    <t>P.1006</t>
  </si>
  <si>
    <t>P.1007</t>
  </si>
  <si>
    <t>P.1008</t>
  </si>
  <si>
    <t>P.1009</t>
  </si>
  <si>
    <t>P.1010</t>
  </si>
  <si>
    <t>Clave</t>
  </si>
  <si>
    <t>Nombre</t>
  </si>
  <si>
    <t>Descuento</t>
  </si>
  <si>
    <t>C3001</t>
  </si>
  <si>
    <t>ARQUITECTURA CONSTRUCTIVA SAENZ SA DE CV</t>
  </si>
  <si>
    <t>C3002</t>
  </si>
  <si>
    <t>CEEMAX SA DE CV</t>
  </si>
  <si>
    <t>C3003</t>
  </si>
  <si>
    <t>PROYECTOS Y CONSTRUCCIONES PINTLE SA DE CV</t>
  </si>
  <si>
    <t>C3004</t>
  </si>
  <si>
    <t>DESARROLLOS Y EDIFICACIONES ONIX SA DE CV</t>
  </si>
  <si>
    <t>C3005</t>
  </si>
  <si>
    <t>ETR CONSTRUCCIONES SA DE CV</t>
  </si>
  <si>
    <t>C3006</t>
  </si>
  <si>
    <t>GRUPO IMAO SA DE CV</t>
  </si>
  <si>
    <t>C3007</t>
  </si>
  <si>
    <t>JC CONSTRUCCIONES Y URBANIZACIONES SA DE CV</t>
  </si>
  <si>
    <t>C3008</t>
  </si>
  <si>
    <t>INSTALACIONES MAGA SA DE CV</t>
  </si>
  <si>
    <t>C3009</t>
  </si>
  <si>
    <t>EDIFICACION Y URBANIZACION MORSA SA DE CV</t>
  </si>
  <si>
    <t>C3010</t>
  </si>
  <si>
    <t>ESTRATEGIA PLANEACION CONSTRUCCION E INGENIERIA DEL NORTE SA DE CV</t>
  </si>
  <si>
    <t>ClaveCliente</t>
  </si>
  <si>
    <t>PRESUPUESTO</t>
  </si>
  <si>
    <t>Clave concepto</t>
  </si>
  <si>
    <t>Cantidad</t>
  </si>
  <si>
    <t>Importe</t>
  </si>
  <si>
    <t>SUBTOTAL</t>
  </si>
  <si>
    <t>TOTAL</t>
  </si>
  <si>
    <t>I.V.A. 16%</t>
  </si>
  <si>
    <t>IMPORTE TOTAL CON LETRA</t>
  </si>
  <si>
    <t>Precio</t>
  </si>
  <si>
    <t>ADCRYL EXTRA cemento solvente consiste en una disolución de un polímero en un solvente y de esta forma se obtiene un adhesvo de viscosidad media, Está integrado por un solo componente de aplicación rápida. Contiene PMMA y solventes.</t>
  </si>
  <si>
    <t>ADHESIVO PGPLUS pegamento recomendado para unir acrilico,rapido secado y la mas alta adhesion.</t>
  </si>
  <si>
    <t>TREINTA Y NUEVE MIL CUARENTA Y CUATRO PESOS 30/100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</si>
</sst>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15" x14ac:knownFonts="1">
    <font>
      <sz val="11"/>
      <color theme="1"/>
      <name val="Calibri"/>
      <family val="2"/>
      <scheme val="minor"/>
    </font>
    <font>
      <sz val="10"/>
      <name val="Arial"/>
      <family val="2"/>
    </font>
    <font>
      <sz val="8"/>
      <name val="Calibri"/>
      <family val="2"/>
      <scheme val="minor"/>
    </font>
    <font>
      <sz val="8"/>
      <name val="Arial"/>
      <family val="2"/>
    </font>
    <font>
      <sz val="11"/>
      <color theme="1"/>
      <name val="Calibri"/>
      <family val="2"/>
      <scheme val="minor"/>
    </font>
    <font>
      <sz val="10"/>
      <color rgb="FF000000"/>
      <name val="Calibri"/>
      <family val="2"/>
    </font>
    <font>
      <sz val="8"/>
      <color rgb="FF000000"/>
      <name val="Calibri"/>
      <family val="2"/>
    </font>
    <font>
      <b/>
      <sz val="10"/>
      <color theme="1"/>
      <name val="Calibri"/>
      <family val="2"/>
    </font>
    <font>
      <b/>
      <sz val="10"/>
      <color rgb="FF000000"/>
      <name val="Calibri"/>
      <family val="2"/>
    </font>
    <font>
      <sz val="9"/>
      <color rgb="FF000000"/>
      <name val="Calibri"/>
      <family val="2"/>
    </font>
    <font>
      <b/>
      <sz val="10"/>
      <color theme="1"/>
      <name val="Calibri"/>
      <family val="2"/>
      <scheme val="minor"/>
    </font>
    <font>
      <sz val="9"/>
      <color theme="1"/>
      <name val="Calibri"/>
      <family val="2"/>
      <scheme val="minor"/>
    </font>
    <font>
      <b/>
      <sz val="9"/>
      <color theme="1"/>
      <name val="Calibri"/>
      <family val="2"/>
      <scheme val="minor"/>
    </font>
    <font>
      <b/>
      <sz val="8"/>
      <color rgb="FF000000"/>
      <name val="Calibri"/>
      <family val="2"/>
    </font>
    <font>
      <b/>
      <sz val="11"/>
      <color rgb="FF0F0F0F"/>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4">
    <xf numFmtId="0" fontId="0" fillId="0" borderId="0"/>
    <xf numFmtId="0" fontId="1" fillId="0" borderId="0"/>
    <xf numFmtId="43" fontId="4" fillId="0" borderId="0" applyFont="0" applyFill="0" applyBorder="0" applyAlignment="0" applyProtection="0"/>
    <xf numFmtId="44" fontId="4" fillId="0" borderId="0" applyFont="0" applyFill="0" applyBorder="0" applyAlignment="0" applyProtection="0"/>
  </cellStyleXfs>
  <cellXfs count="29">
    <xf numFmtId="0" fontId="0" fillId="0" borderId="0" xfId="0"/>
    <xf numFmtId="0" fontId="2" fillId="0" borderId="1" xfId="1" applyFont="1" applyBorder="1" applyAlignment="1">
      <alignment horizontal="justify" vertical="center" wrapText="1"/>
    </xf>
    <xf numFmtId="0" fontId="2" fillId="0" borderId="1" xfId="1" applyFont="1" applyBorder="1" applyAlignment="1">
      <alignment horizontal="center" vertical="center"/>
    </xf>
    <xf numFmtId="0" fontId="3" fillId="0" borderId="1" xfId="1" applyFont="1" applyBorder="1" applyAlignment="1">
      <alignment horizontal="justify" vertical="center" wrapText="1"/>
    </xf>
    <xf numFmtId="0" fontId="3" fillId="0" borderId="1" xfId="1" applyFont="1" applyBorder="1" applyAlignment="1">
      <alignment horizontal="center" vertical="center"/>
    </xf>
    <xf numFmtId="0" fontId="0" fillId="0" borderId="1" xfId="0" applyBorder="1" applyAlignment="1">
      <alignment horizontal="center"/>
    </xf>
    <xf numFmtId="0" fontId="2" fillId="0" borderId="1" xfId="0" applyFont="1" applyBorder="1"/>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43" fontId="6" fillId="0" borderId="1" xfId="2" applyFont="1" applyBorder="1" applyAlignment="1">
      <alignment horizontal="center" vertical="center" wrapText="1"/>
    </xf>
    <xf numFmtId="44" fontId="9" fillId="0" borderId="1" xfId="3" applyFont="1" applyBorder="1" applyAlignment="1">
      <alignment horizontal="center" vertical="center" wrapText="1"/>
    </xf>
    <xf numFmtId="0" fontId="10" fillId="0" borderId="1" xfId="0" applyFont="1" applyBorder="1" applyAlignment="1">
      <alignment horizontal="center"/>
    </xf>
    <xf numFmtId="44" fontId="11" fillId="0" borderId="1" xfId="3" applyFont="1" applyBorder="1"/>
    <xf numFmtId="44" fontId="12" fillId="0" borderId="1" xfId="3" applyFont="1" applyBorder="1"/>
    <xf numFmtId="44" fontId="2" fillId="0" borderId="1" xfId="1" applyNumberFormat="1" applyFont="1" applyBorder="1" applyAlignment="1">
      <alignment horizontal="center" vertical="center"/>
    </xf>
    <xf numFmtId="44" fontId="3" fillId="0" borderId="1" xfId="1" applyNumberFormat="1" applyFont="1" applyBorder="1" applyAlignment="1">
      <alignment horizontal="center" vertical="center"/>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xf>
    <xf numFmtId="0" fontId="5" fillId="2" borderId="1"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10" fillId="3" borderId="1" xfId="0" applyFont="1" applyFill="1" applyBorder="1" applyAlignment="1">
      <alignment horizontal="center"/>
    </xf>
    <xf numFmtId="0" fontId="14" fillId="0" borderId="0" xfId="0" applyFont="1" applyAlignment="1">
      <alignment horizontal="left" vertical="center" wrapText="1"/>
    </xf>
    <xf numFmtId="0" fontId="7" fillId="2" borderId="1" xfId="0" applyFont="1" applyFill="1" applyBorder="1" applyAlignment="1">
      <alignment horizontal="center" vertical="center"/>
    </xf>
    <xf numFmtId="0" fontId="13" fillId="3" borderId="1" xfId="0" applyFont="1" applyFill="1" applyBorder="1" applyAlignment="1">
      <alignment horizontal="left" vertical="center"/>
    </xf>
    <xf numFmtId="0" fontId="0" fillId="0" borderId="1" xfId="0" applyBorder="1" applyAlignment="1">
      <alignment horizontal="center"/>
    </xf>
  </cellXfs>
  <cellStyles count="4">
    <cellStyle name="Millares" xfId="2" builtinId="3"/>
    <cellStyle name="Moneda" xfId="3" builtinId="4"/>
    <cellStyle name="Normal" xfId="0" builtinId="0"/>
    <cellStyle name="Normal 2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
  <sheetViews>
    <sheetView tabSelected="1" workbookViewId="0">
      <selection activeCell="F6" sqref="F6"/>
    </sheetView>
  </sheetViews>
  <sheetFormatPr baseColWidth="10" defaultRowHeight="14.4" x14ac:dyDescent="0.3"/>
  <cols>
    <col min="1" max="1" width="11.109375" customWidth="1"/>
    <col min="2" max="2" width="50" customWidth="1"/>
  </cols>
  <sheetData>
    <row r="1" spans="1:5" x14ac:dyDescent="0.3">
      <c r="A1" s="17" t="s">
        <v>23</v>
      </c>
      <c r="B1" s="17" t="s">
        <v>24</v>
      </c>
      <c r="C1" s="18" t="s">
        <v>25</v>
      </c>
    </row>
    <row r="2" spans="1:5" x14ac:dyDescent="0.3">
      <c r="A2" s="5" t="s">
        <v>26</v>
      </c>
      <c r="B2" s="6" t="s">
        <v>27</v>
      </c>
      <c r="C2" s="5">
        <v>5</v>
      </c>
    </row>
    <row r="3" spans="1:5" x14ac:dyDescent="0.3">
      <c r="A3" s="5" t="s">
        <v>28</v>
      </c>
      <c r="B3" s="6" t="s">
        <v>29</v>
      </c>
      <c r="C3" s="5">
        <v>7</v>
      </c>
    </row>
    <row r="4" spans="1:5" x14ac:dyDescent="0.3">
      <c r="A4" s="5" t="s">
        <v>30</v>
      </c>
      <c r="B4" s="6" t="s">
        <v>31</v>
      </c>
      <c r="C4" s="5">
        <v>5</v>
      </c>
    </row>
    <row r="5" spans="1:5" x14ac:dyDescent="0.3">
      <c r="A5" s="5" t="s">
        <v>32</v>
      </c>
      <c r="B5" s="6" t="s">
        <v>33</v>
      </c>
      <c r="C5" s="5">
        <v>8</v>
      </c>
      <c r="E5" s="25"/>
    </row>
    <row r="6" spans="1:5" x14ac:dyDescent="0.3">
      <c r="A6" s="5" t="s">
        <v>34</v>
      </c>
      <c r="B6" s="6" t="s">
        <v>35</v>
      </c>
      <c r="C6" s="5">
        <v>7</v>
      </c>
      <c r="E6" s="25"/>
    </row>
    <row r="7" spans="1:5" x14ac:dyDescent="0.3">
      <c r="A7" s="5" t="s">
        <v>36</v>
      </c>
      <c r="B7" s="6" t="s">
        <v>37</v>
      </c>
      <c r="C7" s="5">
        <v>8</v>
      </c>
    </row>
    <row r="8" spans="1:5" x14ac:dyDescent="0.3">
      <c r="A8" s="5" t="s">
        <v>38</v>
      </c>
      <c r="B8" s="6" t="s">
        <v>39</v>
      </c>
      <c r="C8" s="5">
        <v>10</v>
      </c>
    </row>
    <row r="9" spans="1:5" x14ac:dyDescent="0.3">
      <c r="A9" s="5" t="s">
        <v>40</v>
      </c>
      <c r="B9" s="6" t="s">
        <v>41</v>
      </c>
      <c r="C9" s="5">
        <v>8</v>
      </c>
    </row>
    <row r="10" spans="1:5" x14ac:dyDescent="0.3">
      <c r="A10" s="5" t="s">
        <v>42</v>
      </c>
      <c r="B10" s="6" t="s">
        <v>43</v>
      </c>
      <c r="C10" s="5">
        <v>7</v>
      </c>
    </row>
    <row r="11" spans="1:5" x14ac:dyDescent="0.3">
      <c r="A11" s="5" t="s">
        <v>44</v>
      </c>
      <c r="B11" s="6" t="s">
        <v>45</v>
      </c>
      <c r="C11" s="5">
        <v>5</v>
      </c>
    </row>
  </sheetData>
  <mergeCells count="1">
    <mergeCell ref="E5:E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D1" sqref="D1"/>
    </sheetView>
  </sheetViews>
  <sheetFormatPr baseColWidth="10" defaultRowHeight="14.4" x14ac:dyDescent="0.3"/>
  <cols>
    <col min="1" max="1" width="17.6640625" customWidth="1"/>
    <col min="2" max="2" width="46.5546875" customWidth="1"/>
  </cols>
  <sheetData>
    <row r="1" spans="1:4" x14ac:dyDescent="0.3">
      <c r="A1" s="19" t="s">
        <v>0</v>
      </c>
      <c r="B1" s="19" t="s">
        <v>1</v>
      </c>
      <c r="C1" s="19" t="s">
        <v>2</v>
      </c>
      <c r="D1" s="19" t="s">
        <v>55</v>
      </c>
    </row>
    <row r="2" spans="1:4" ht="48" customHeight="1" x14ac:dyDescent="0.3">
      <c r="A2" s="2" t="s">
        <v>13</v>
      </c>
      <c r="B2" s="1" t="s">
        <v>7</v>
      </c>
      <c r="C2" s="2" t="s">
        <v>4</v>
      </c>
      <c r="D2" s="15">
        <v>799</v>
      </c>
    </row>
    <row r="3" spans="1:4" ht="48" customHeight="1" x14ac:dyDescent="0.3">
      <c r="A3" s="2" t="s">
        <v>14</v>
      </c>
      <c r="B3" s="1" t="s">
        <v>6</v>
      </c>
      <c r="C3" s="2" t="s">
        <v>4</v>
      </c>
      <c r="D3" s="15">
        <v>98.9</v>
      </c>
    </row>
    <row r="4" spans="1:4" ht="48" customHeight="1" x14ac:dyDescent="0.3">
      <c r="A4" s="2" t="s">
        <v>15</v>
      </c>
      <c r="B4" s="1" t="s">
        <v>11</v>
      </c>
      <c r="C4" s="2" t="s">
        <v>4</v>
      </c>
      <c r="D4" s="15">
        <v>198</v>
      </c>
    </row>
    <row r="5" spans="1:4" ht="48" customHeight="1" x14ac:dyDescent="0.3">
      <c r="A5" s="2" t="s">
        <v>16</v>
      </c>
      <c r="B5" s="1" t="s">
        <v>12</v>
      </c>
      <c r="C5" s="2" t="s">
        <v>4</v>
      </c>
      <c r="D5" s="15">
        <v>689</v>
      </c>
    </row>
    <row r="6" spans="1:4" ht="48" customHeight="1" x14ac:dyDescent="0.3">
      <c r="A6" s="2" t="s">
        <v>17</v>
      </c>
      <c r="B6" s="1" t="s">
        <v>5</v>
      </c>
      <c r="C6" s="2" t="s">
        <v>4</v>
      </c>
      <c r="D6" s="15">
        <v>690</v>
      </c>
    </row>
    <row r="7" spans="1:4" ht="48" customHeight="1" x14ac:dyDescent="0.3">
      <c r="A7" s="2" t="s">
        <v>18</v>
      </c>
      <c r="B7" s="1" t="s">
        <v>9</v>
      </c>
      <c r="C7" s="2" t="s">
        <v>4</v>
      </c>
      <c r="D7" s="15">
        <v>649.9</v>
      </c>
    </row>
    <row r="8" spans="1:4" ht="48" customHeight="1" x14ac:dyDescent="0.3">
      <c r="A8" s="2" t="s">
        <v>19</v>
      </c>
      <c r="B8" s="1" t="s">
        <v>10</v>
      </c>
      <c r="C8" s="2" t="s">
        <v>4</v>
      </c>
      <c r="D8" s="15">
        <v>459</v>
      </c>
    </row>
    <row r="9" spans="1:4" ht="48" customHeight="1" x14ac:dyDescent="0.3">
      <c r="A9" s="2" t="s">
        <v>20</v>
      </c>
      <c r="B9" s="1" t="s">
        <v>8</v>
      </c>
      <c r="C9" s="2" t="s">
        <v>4</v>
      </c>
      <c r="D9" s="15">
        <v>156.9</v>
      </c>
    </row>
    <row r="10" spans="1:4" ht="48" customHeight="1" x14ac:dyDescent="0.3">
      <c r="A10" s="2" t="s">
        <v>21</v>
      </c>
      <c r="B10" s="1" t="s">
        <v>56</v>
      </c>
      <c r="C10" s="2" t="s">
        <v>3</v>
      </c>
      <c r="D10" s="15">
        <v>89.9</v>
      </c>
    </row>
    <row r="11" spans="1:4" ht="48" customHeight="1" x14ac:dyDescent="0.3">
      <c r="A11" s="2" t="s">
        <v>22</v>
      </c>
      <c r="B11" s="3" t="s">
        <v>57</v>
      </c>
      <c r="C11" s="4" t="s">
        <v>4</v>
      </c>
      <c r="D11" s="16">
        <v>49.9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zoomScale="61" workbookViewId="0">
      <selection activeCell="E19" sqref="E19"/>
    </sheetView>
  </sheetViews>
  <sheetFormatPr baseColWidth="10" defaultRowHeight="14.4" x14ac:dyDescent="0.3"/>
  <cols>
    <col min="2" max="2" width="93.6640625" bestFit="1" customWidth="1"/>
  </cols>
  <sheetData>
    <row r="1" spans="1:6" x14ac:dyDescent="0.3">
      <c r="A1" s="20" t="s">
        <v>46</v>
      </c>
      <c r="B1" s="7" t="s">
        <v>32</v>
      </c>
    </row>
    <row r="2" spans="1:6" x14ac:dyDescent="0.3">
      <c r="A2" s="20" t="s">
        <v>24</v>
      </c>
      <c r="B2" s="8" t="str">
        <f>VLOOKUP(ClaveCliente,CLIENTES,2,FALSE)</f>
        <v>DESARROLLOS Y EDIFICACIONES ONIX SA DE CV</v>
      </c>
    </row>
    <row r="3" spans="1:6" x14ac:dyDescent="0.3">
      <c r="A3" s="20" t="s">
        <v>25</v>
      </c>
      <c r="B3" s="8">
        <f>VLOOKUP(ClaveCliente,CLIENTES,3,FALSE)</f>
        <v>8</v>
      </c>
    </row>
    <row r="5" spans="1:6" x14ac:dyDescent="0.3">
      <c r="A5" s="26" t="s">
        <v>47</v>
      </c>
      <c r="B5" s="26"/>
      <c r="C5" s="26"/>
      <c r="D5" s="26"/>
      <c r="E5" s="26"/>
      <c r="F5" s="26"/>
    </row>
    <row r="6" spans="1:6" x14ac:dyDescent="0.3">
      <c r="A6" s="21" t="s">
        <v>48</v>
      </c>
      <c r="B6" s="21" t="s">
        <v>1</v>
      </c>
      <c r="C6" s="21" t="s">
        <v>2</v>
      </c>
      <c r="D6" s="21" t="s">
        <v>55</v>
      </c>
      <c r="E6" s="21" t="s">
        <v>49</v>
      </c>
      <c r="F6" s="22" t="s">
        <v>50</v>
      </c>
    </row>
    <row r="7" spans="1:6" ht="27.75" customHeight="1" x14ac:dyDescent="0.3">
      <c r="A7" s="8" t="s">
        <v>19</v>
      </c>
      <c r="B7" s="9" t="str">
        <f t="shared" ref="B7:B16" si="0">VLOOKUP(Clave_concepto,PRODUCTOS,2,FALSE)</f>
        <v>PVC (Policloruro de Vinilo) ROLLO  56 CMS. X 30 MTS. (espesor 0.508 mm, acabado cristal) es un polímero termoplástico de gran versatilidad y es uno de los materiales plásticos más importantes de los disponibles hoy en día.</v>
      </c>
      <c r="C7" s="7" t="str">
        <f t="shared" ref="C7:C16" si="1">VLOOKUP(Clave_concepto,PRODUCTOS,3,FALSE)</f>
        <v>PZA.</v>
      </c>
      <c r="D7" s="7">
        <f t="shared" ref="D7:D16" si="2">VLOOKUP(Clave_concepto,PRODUCTOS,4,FALSE)*(100-Descuento)/100</f>
        <v>422.28</v>
      </c>
      <c r="E7" s="7">
        <v>12</v>
      </c>
      <c r="F7" s="10">
        <f t="shared" ref="F7:F16" si="3">Cantidad*Precio</f>
        <v>5067.3599999999997</v>
      </c>
    </row>
    <row r="8" spans="1:6" ht="30.75" customHeight="1" x14ac:dyDescent="0.3">
      <c r="A8" s="8" t="s">
        <v>16</v>
      </c>
      <c r="B8" s="9" t="str">
        <f t="shared" si="0"/>
        <v>POLICARBONATO pza. 122 X 244 CMS. (espesor 3 mm) material con una gran resistencia al impacto, prácticamente irrompible, gran transparencia, excelentes propiedades estéticas, facilidad de diseño y formabilidad.</v>
      </c>
      <c r="C8" s="7" t="str">
        <f t="shared" si="1"/>
        <v>PZA.</v>
      </c>
      <c r="D8" s="7">
        <f t="shared" si="2"/>
        <v>633.88</v>
      </c>
      <c r="E8" s="7">
        <v>8</v>
      </c>
      <c r="F8" s="10">
        <f t="shared" si="3"/>
        <v>5071.04</v>
      </c>
    </row>
    <row r="9" spans="1:6" ht="24" customHeight="1" x14ac:dyDescent="0.3">
      <c r="A9" s="8" t="s">
        <v>21</v>
      </c>
      <c r="B9" s="9" t="str">
        <f t="shared" si="0"/>
        <v>ADCRYL EXTRA cemento solvente consiste en una disolución de un polímero en un solvente y de esta forma se obtiene un adhesvo de viscosidad media, Está integrado por un solo componente de aplicación rápida. Contiene PMMA y solventes.</v>
      </c>
      <c r="C9" s="7" t="str">
        <f t="shared" si="1"/>
        <v>1,5 LTS.</v>
      </c>
      <c r="D9" s="7">
        <f t="shared" si="2"/>
        <v>82.708000000000013</v>
      </c>
      <c r="E9" s="7">
        <v>4</v>
      </c>
      <c r="F9" s="10">
        <f t="shared" si="3"/>
        <v>330.83200000000005</v>
      </c>
    </row>
    <row r="10" spans="1:6" ht="25.5" customHeight="1" x14ac:dyDescent="0.3">
      <c r="A10" s="8" t="s">
        <v>14</v>
      </c>
      <c r="B10" s="9" t="str">
        <f t="shared" si="0"/>
        <v>COROPLAST pza. 122 x 244 CMS. (espesor 4 mm) varios colores, lámina de extrusión de copolímero de polipropileno de alta resistencia al impacto.</v>
      </c>
      <c r="C10" s="7" t="str">
        <f t="shared" si="1"/>
        <v>PZA.</v>
      </c>
      <c r="D10" s="7">
        <f t="shared" si="2"/>
        <v>90.988000000000014</v>
      </c>
      <c r="E10" s="7">
        <v>7</v>
      </c>
      <c r="F10" s="10">
        <f t="shared" si="3"/>
        <v>636.91600000000005</v>
      </c>
    </row>
    <row r="11" spans="1:6" ht="27.6" x14ac:dyDescent="0.3">
      <c r="A11" s="8" t="s">
        <v>17</v>
      </c>
      <c r="B11" s="9" t="str">
        <f t="shared" si="0"/>
        <v>ACRILICO PREMIUM pza. 120 X 180 CMS. (espesor 15 mm) (SERIE TRANSLÚCIDOS) L­ 089 Azul Sky, L­134 Rojo Pasion, L­ 157 Naranja Citrus, L­335 Verde Olivo</v>
      </c>
      <c r="C11" s="7" t="str">
        <f t="shared" si="1"/>
        <v>PZA.</v>
      </c>
      <c r="D11" s="7">
        <f t="shared" si="2"/>
        <v>634.79999999999995</v>
      </c>
      <c r="E11" s="7">
        <v>10</v>
      </c>
      <c r="F11" s="10">
        <f t="shared" si="3"/>
        <v>6348</v>
      </c>
    </row>
    <row r="12" spans="1:6" ht="27.6" x14ac:dyDescent="0.3">
      <c r="A12" s="8" t="s">
        <v>20</v>
      </c>
      <c r="B12" s="9" t="str">
        <f t="shared" si="0"/>
        <v>ESTIRENO pza 120 x 152 CMS. (espesor 1.50 mm, Blanco mate) polímero termoplástico, por lo que es obtenido de la polimerización del estireno.</v>
      </c>
      <c r="C12" s="7" t="str">
        <f t="shared" si="1"/>
        <v>PZA.</v>
      </c>
      <c r="D12" s="7">
        <f t="shared" si="2"/>
        <v>144.34800000000001</v>
      </c>
      <c r="E12" s="7">
        <v>5</v>
      </c>
      <c r="F12" s="10">
        <f t="shared" si="3"/>
        <v>721.74</v>
      </c>
    </row>
    <row r="13" spans="1:6" x14ac:dyDescent="0.3">
      <c r="A13" s="8" t="s">
        <v>22</v>
      </c>
      <c r="B13" s="9" t="str">
        <f t="shared" si="0"/>
        <v>ADHESIVO PGPLUS pegamento recomendado para unir acrilico,rapido secado y la mas alta adhesion.</v>
      </c>
      <c r="C13" s="7" t="str">
        <f t="shared" si="1"/>
        <v>PZA.</v>
      </c>
      <c r="D13" s="7">
        <f t="shared" si="2"/>
        <v>45.908000000000001</v>
      </c>
      <c r="E13" s="7">
        <v>16</v>
      </c>
      <c r="F13" s="10">
        <f t="shared" si="3"/>
        <v>734.52800000000002</v>
      </c>
    </row>
    <row r="14" spans="1:6" ht="27.6" x14ac:dyDescent="0.3">
      <c r="A14" s="8" t="s">
        <v>13</v>
      </c>
      <c r="B14" s="9" t="str">
        <f t="shared" si="0"/>
        <v>ACRILICO BLACK &amp; LED pza. 122 x 244 CMS. (espesor 3 mm) Lámina Acrílica de tonalidad negra que cuando es iluminada por Led adquiere fielmente el color de la fuente emisora de luz.</v>
      </c>
      <c r="C14" s="7" t="str">
        <f t="shared" si="1"/>
        <v>PZA.</v>
      </c>
      <c r="D14" s="7">
        <f t="shared" si="2"/>
        <v>735.08</v>
      </c>
      <c r="E14" s="7">
        <v>5</v>
      </c>
      <c r="F14" s="10">
        <f t="shared" si="3"/>
        <v>3675.4</v>
      </c>
    </row>
    <row r="15" spans="1:6" ht="41.4" x14ac:dyDescent="0.3">
      <c r="A15" s="8" t="s">
        <v>18</v>
      </c>
      <c r="B15" s="9" t="str">
        <f t="shared" si="0"/>
        <v>IMAN, ROLLO  61 CMS. X 30 MTS. (espesor 0.50 mm) hoja magnética flexible es un producto termoplástico con magnetismo permanente. Tiene disposiciones magnéticas multipolo de alta densidad, para una sujeción superior en la mayoría de las superficies metálicas.</v>
      </c>
      <c r="C15" s="7" t="str">
        <f t="shared" si="1"/>
        <v>PZA.</v>
      </c>
      <c r="D15" s="7">
        <f t="shared" si="2"/>
        <v>597.9079999999999</v>
      </c>
      <c r="E15" s="7">
        <v>14</v>
      </c>
      <c r="F15" s="10">
        <f t="shared" si="3"/>
        <v>8370.7119999999995</v>
      </c>
    </row>
    <row r="16" spans="1:6" ht="27.6" x14ac:dyDescent="0.3">
      <c r="A16" s="8" t="s">
        <v>15</v>
      </c>
      <c r="B16" s="9" t="str">
        <f t="shared" si="0"/>
        <v>TROVICEL pza. 122 X 244 CMS. (espesor 3 mm) lámina de espuma de PVC expandido con un acabado suave y mate. Tiene un densidad homogénea en toda la lámina, es rígida y retardante al fuego.</v>
      </c>
      <c r="C16" s="7" t="str">
        <f t="shared" si="1"/>
        <v>PZA.</v>
      </c>
      <c r="D16" s="7">
        <f t="shared" si="2"/>
        <v>182.16</v>
      </c>
      <c r="E16" s="7">
        <v>9</v>
      </c>
      <c r="F16" s="10">
        <f t="shared" si="3"/>
        <v>1639.44</v>
      </c>
    </row>
    <row r="17" spans="1:6" x14ac:dyDescent="0.3">
      <c r="A17" s="27" t="s">
        <v>54</v>
      </c>
      <c r="B17" s="27"/>
      <c r="C17" s="27"/>
      <c r="D17" s="27"/>
      <c r="E17" s="23" t="s">
        <v>51</v>
      </c>
      <c r="F17" s="11">
        <f>SUM(Importe)</f>
        <v>32595.968000000001</v>
      </c>
    </row>
    <row r="18" spans="1:6" x14ac:dyDescent="0.3">
      <c r="A18" s="28" t="s">
        <v>58</v>
      </c>
      <c r="B18" s="28"/>
      <c r="C18" s="28"/>
      <c r="D18" s="28"/>
      <c r="E18" s="12" t="s">
        <v>53</v>
      </c>
      <c r="F18" s="13">
        <f>SUBTOTAL*0.16</f>
        <v>5215.3548799999999</v>
      </c>
    </row>
    <row r="19" spans="1:6" x14ac:dyDescent="0.3">
      <c r="A19" s="28"/>
      <c r="B19" s="28"/>
      <c r="C19" s="28"/>
      <c r="D19" s="28"/>
      <c r="E19" s="24" t="s">
        <v>52</v>
      </c>
      <c r="F19" s="14">
        <f>SUBTOTAL+I.V.A._16</f>
        <v>37811.32288</v>
      </c>
    </row>
  </sheetData>
  <mergeCells count="3">
    <mergeCell ref="A5:F5"/>
    <mergeCell ref="A17:D17"/>
    <mergeCell ref="A18:D19"/>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90CAD011BFB4184B8588AE6848C6B" ma:contentTypeVersion="14" ma:contentTypeDescription="Create a new document." ma:contentTypeScope="" ma:versionID="c368d7694e9baf9a05ae24333eb463e3">
  <xsd:schema xmlns:xsd="http://www.w3.org/2001/XMLSchema" xmlns:xs="http://www.w3.org/2001/XMLSchema" xmlns:p="http://schemas.microsoft.com/office/2006/metadata/properties" xmlns:ns3="e0ab8a59-f157-414e-81b1-778f1d91fec7" xmlns:ns4="afdd240d-facf-48fd-bc75-623ab02a29c9" targetNamespace="http://schemas.microsoft.com/office/2006/metadata/properties" ma:root="true" ma:fieldsID="bf74f106a95ed7e4808717d2d2c583d6" ns3:_="" ns4:_="">
    <xsd:import namespace="e0ab8a59-f157-414e-81b1-778f1d91fec7"/>
    <xsd:import namespace="afdd240d-facf-48fd-bc75-623ab02a29c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element ref="ns4:_activity" minOccurs="0"/>
                <xsd:element ref="ns4:MediaServiceSearchProperties"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ab8a59-f157-414e-81b1-778f1d91fec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dd240d-facf-48fd-bc75-623ab02a29c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afdd240d-facf-48fd-bc75-623ab02a29c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84811CC-F9D4-4486-90FB-2DB8875541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ab8a59-f157-414e-81b1-778f1d91fec7"/>
    <ds:schemaRef ds:uri="afdd240d-facf-48fd-bc75-623ab02a29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4ED4F5-5423-4393-BAD3-D7BE41335513}">
  <ds:schemaRefs>
    <ds:schemaRef ds:uri="afdd240d-facf-48fd-bc75-623ab02a29c9"/>
    <ds:schemaRef ds:uri="http://www.w3.org/XML/1998/namespace"/>
    <ds:schemaRef ds:uri="http://purl.org/dc/dcmitype/"/>
    <ds:schemaRef ds:uri="http://schemas.microsoft.com/office/2006/documentManagement/types"/>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e0ab8a59-f157-414e-81b1-778f1d91fec7"/>
  </ds:schemaRefs>
</ds:datastoreItem>
</file>

<file path=customXml/itemProps3.xml><?xml version="1.0" encoding="utf-8"?>
<ds:datastoreItem xmlns:ds="http://schemas.openxmlformats.org/officeDocument/2006/customXml" ds:itemID="{E4E5FEC0-4E58-4442-B2CE-819FBAC489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14</vt:i4>
      </vt:variant>
    </vt:vector>
  </HeadingPairs>
  <TitlesOfParts>
    <vt:vector size="17" baseType="lpstr">
      <vt:lpstr>Clientes</vt:lpstr>
      <vt:lpstr>Productos</vt:lpstr>
      <vt:lpstr>Presupuesto</vt:lpstr>
      <vt:lpstr>Cantidad</vt:lpstr>
      <vt:lpstr>Clave_concepto</vt:lpstr>
      <vt:lpstr>ClaveCliente</vt:lpstr>
      <vt:lpstr>CLIENTES</vt:lpstr>
      <vt:lpstr>Descripción</vt:lpstr>
      <vt:lpstr>Descuento</vt:lpstr>
      <vt:lpstr>I.V.A._16</vt:lpstr>
      <vt:lpstr>Importe</vt:lpstr>
      <vt:lpstr>Nombre</vt:lpstr>
      <vt:lpstr>Precio</vt:lpstr>
      <vt:lpstr>PRODUCTOS</vt:lpstr>
      <vt:lpstr>SUBTOTAL</vt:lpstr>
      <vt:lpstr>TOTAL</vt:lpstr>
      <vt:lpstr>Unidad</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Examen de 2do Parcial</dc:title>
  <dc:subject>Examen</dc:subject>
  <dc:creator>Karen Michelle Arizpe Guerrero</dc:creator>
  <cp:keywords>Aplicación de las Tecnologías de la Información</cp:keywords>
  <cp:lastModifiedBy>Alejandra Velez</cp:lastModifiedBy>
  <cp:lastPrinted>2020-11-26T04:46:40Z</cp:lastPrinted>
  <dcterms:created xsi:type="dcterms:W3CDTF">2016-11-14T08:34:15Z</dcterms:created>
  <dcterms:modified xsi:type="dcterms:W3CDTF">2025-05-25T22:08:21Z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0x010100A7E90CAD011BFB4184B8588AE6848C6B</vt:lpwstr>
  </property>
</Properties>
</file>